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680" windowHeight="8175"/>
  </bookViews>
  <sheets>
    <sheet name="รายเดือน" sheetId="1" r:id="rId1"/>
    <sheet name="รายตำบล" sheetId="2" r:id="rId2"/>
  </sheets>
  <calcPr calcId="145621"/>
</workbook>
</file>

<file path=xl/calcChain.xml><?xml version="1.0" encoding="utf-8"?>
<calcChain xmlns="http://schemas.openxmlformats.org/spreadsheetml/2006/main">
  <c r="AC7" i="2" l="1"/>
  <c r="AD7" i="2" s="1"/>
  <c r="AC8" i="2"/>
  <c r="AD8" i="2" s="1"/>
  <c r="AC9" i="2"/>
  <c r="AD9" i="2" s="1"/>
  <c r="AC10" i="2"/>
  <c r="AD10" i="2" s="1"/>
  <c r="AC11" i="2"/>
  <c r="AD11" i="2" s="1"/>
  <c r="AC13" i="2"/>
  <c r="AA7" i="2"/>
  <c r="AB7" i="2" s="1"/>
  <c r="AA8" i="2"/>
  <c r="AB8" i="2" s="1"/>
  <c r="AA9" i="2"/>
  <c r="AB9" i="2" s="1"/>
  <c r="AA10" i="2"/>
  <c r="AB10" i="2" s="1"/>
  <c r="AA11" i="2"/>
  <c r="AB11" i="2" s="1"/>
  <c r="AA13" i="2"/>
  <c r="AC6" i="2"/>
  <c r="AD6" i="2" s="1"/>
  <c r="AA6" i="2"/>
  <c r="AB6" i="2" s="1"/>
  <c r="D12" i="2"/>
  <c r="D14" i="2" s="1"/>
  <c r="E12" i="2"/>
  <c r="E14" i="2" s="1"/>
  <c r="F12" i="2"/>
  <c r="F14" i="2" s="1"/>
  <c r="G12" i="2"/>
  <c r="G14" i="2" s="1"/>
  <c r="H12" i="2"/>
  <c r="H14" i="2" s="1"/>
  <c r="I12" i="2"/>
  <c r="I14" i="2" s="1"/>
  <c r="J12" i="2"/>
  <c r="J14" i="2" s="1"/>
  <c r="K12" i="2"/>
  <c r="K14" i="2" s="1"/>
  <c r="L12" i="2"/>
  <c r="L14" i="2" s="1"/>
  <c r="M12" i="2"/>
  <c r="M14" i="2" s="1"/>
  <c r="N12" i="2"/>
  <c r="N14" i="2" s="1"/>
  <c r="O12" i="2"/>
  <c r="O14" i="2" s="1"/>
  <c r="P12" i="2"/>
  <c r="P14" i="2" s="1"/>
  <c r="Q12" i="2"/>
  <c r="Q14" i="2" s="1"/>
  <c r="R12" i="2"/>
  <c r="R14" i="2" s="1"/>
  <c r="S12" i="2"/>
  <c r="S14" i="2" s="1"/>
  <c r="T12" i="2"/>
  <c r="T14" i="2" s="1"/>
  <c r="U12" i="2"/>
  <c r="U14" i="2" s="1"/>
  <c r="V12" i="2"/>
  <c r="V14" i="2" s="1"/>
  <c r="W12" i="2"/>
  <c r="W14" i="2" s="1"/>
  <c r="X12" i="2"/>
  <c r="X14" i="2" s="1"/>
  <c r="Y12" i="2"/>
  <c r="Y14" i="2" s="1"/>
  <c r="Z12" i="2"/>
  <c r="Z14" i="2" s="1"/>
  <c r="C12" i="2"/>
  <c r="C14" i="2" s="1"/>
  <c r="B12" i="2"/>
  <c r="M6" i="1"/>
  <c r="M7" i="1" s="1"/>
  <c r="M8" i="1" s="1"/>
  <c r="M9" i="1" s="1"/>
  <c r="L18" i="1" s="1"/>
  <c r="K6" i="1"/>
  <c r="K7" i="1" s="1"/>
  <c r="K8" i="1" s="1"/>
  <c r="K9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H18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D18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F18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B18" i="1" s="1"/>
  <c r="C6" i="1"/>
  <c r="J18" i="1" l="1"/>
  <c r="K10" i="1"/>
  <c r="AA12" i="2"/>
  <c r="AC12" i="2"/>
  <c r="AC14" i="2" l="1"/>
  <c r="AD12" i="2"/>
  <c r="AA14" i="2"/>
  <c r="AB12" i="2"/>
  <c r="AB14" i="2" s="1"/>
</calcChain>
</file>

<file path=xl/sharedStrings.xml><?xml version="1.0" encoding="utf-8"?>
<sst xmlns="http://schemas.openxmlformats.org/spreadsheetml/2006/main" count="89" uniqueCount="39">
  <si>
    <t>แห่งข้อมูล : ระบบสารสนเทศเพื่อการจัดการผู้บาดเจ็บและเสียชีวิตจากอุบัติเหตุ (สธฉ.)</t>
  </si>
  <si>
    <t>เดือน</t>
  </si>
  <si>
    <t>บาดเจ็บ</t>
  </si>
  <si>
    <t>สะสม</t>
  </si>
  <si>
    <t>เสียชีวิต</t>
  </si>
  <si>
    <t>ผู้รวบรวม : นายวีระชัย  เปียกไธสง นักวิชาการสาธารณสุข ชำนาญการ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</si>
  <si>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</si>
  <si>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</si>
  <si>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</si>
  <si>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</si>
  <si>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</si>
  <si>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</si>
  <si>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</si>
  <si>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</si>
  <si>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</si>
  <si>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</si>
  <si>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</si>
  <si>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</si>
  <si>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รวม</t>
  </si>
  <si>
    <t>อัตราต่อแสนประชากร</t>
  </si>
  <si>
    <t>ปีงบประมาณ 2559</t>
  </si>
  <si>
    <t>ปีงบประมาณ 2560</t>
  </si>
  <si>
    <t>ปีงบประมาณ 2561</t>
  </si>
  <si>
    <t xml:space="preserve">จำนวนผู้บาดเจ็บและเสียชีวิตจากอุบัติเหตุจราจร อำเภอสร้างคอม  แยกรายเดือน ปีงบประมาณ 2559 - 2561 </t>
  </si>
  <si>
    <t xml:space="preserve">จำนวนผู้บาดเจ็บและเสียชีวิตจากอุบัติเหตุจราจร อำเภอสร้างคอม  แยกรายตำบล ปีงบประมาณ 2561 </t>
  </si>
  <si>
    <t>รวมทั้งปี</t>
  </si>
  <si>
    <t>บ้านยวด</t>
  </si>
  <si>
    <t>บ้านโคก</t>
  </si>
  <si>
    <t>เชียงดา</t>
  </si>
  <si>
    <t>บ้านหินโงม</t>
  </si>
  <si>
    <t>นาสะอาด</t>
  </si>
  <si>
    <t>สร้างคอม</t>
  </si>
  <si>
    <t>ตำบล</t>
  </si>
  <si>
    <t>จำนวนประชากร</t>
  </si>
  <si>
    <t>อัตรา/แสน ปชก.</t>
  </si>
  <si>
    <t>หมายเหตุ</t>
  </si>
  <si>
    <t>นอกเขต</t>
  </si>
  <si>
    <t>รวมทั้งหมด</t>
  </si>
  <si>
    <t>ข้อมูลณ.วันที่ 28  เดือน กุมภาพันธ์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</si>
</sst>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13" xfId="0" applyFont="1" applyBorder="1"/>
    <xf numFmtId="0" fontId="4" fillId="0" borderId="25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87" fontId="3" fillId="0" borderId="1" xfId="0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7" fillId="4" borderId="1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13" xfId="0" applyFont="1" applyBorder="1"/>
    <xf numFmtId="0" fontId="5" fillId="0" borderId="5" xfId="0" applyFont="1" applyBorder="1"/>
    <xf numFmtId="0" fontId="5" fillId="0" borderId="25" xfId="0" applyFont="1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43" fontId="6" fillId="5" borderId="29" xfId="1" applyFont="1" applyFill="1" applyBorder="1" applyAlignment="1">
      <alignment horizontal="center" vertical="center"/>
    </xf>
    <xf numFmtId="43" fontId="6" fillId="5" borderId="30" xfId="1" applyFont="1" applyFill="1" applyBorder="1" applyAlignment="1">
      <alignment horizontal="center" vertical="center"/>
    </xf>
    <xf numFmtId="43" fontId="6" fillId="5" borderId="20" xfId="1" applyFont="1" applyFill="1" applyBorder="1" applyAlignment="1">
      <alignment horizontal="center"/>
    </xf>
    <xf numFmtId="43" fontId="6" fillId="5" borderId="23" xfId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5" borderId="3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33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70" zoomScaleNormal="70" workbookViewId="0">
      <selection activeCell="S14" sqref="S14"/>
    </sheetView>
  </sheetViews>
  <sheetFormatPr defaultRowHeight="21" x14ac:dyDescent="0.35"/>
  <cols>
    <col min="1" max="1" width="18.625" style="2" customWidth="1"/>
    <col min="2" max="13" width="8.875" style="2" customWidth="1"/>
    <col min="14" max="16384" width="9" style="2"/>
  </cols>
  <sheetData>
    <row r="1" spans="1:14" ht="26.25" x14ac:dyDescent="0.4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26.25" x14ac:dyDescent="0.4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ht="27" thickBot="1" x14ac:dyDescent="0.45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s="14" customFormat="1" ht="21.75" thickBot="1" x14ac:dyDescent="0.25">
      <c r="A4" s="55" t="s">
        <v>1</v>
      </c>
      <c r="B4" s="48" t="s">
        <v>20</v>
      </c>
      <c r="C4" s="49"/>
      <c r="D4" s="49"/>
      <c r="E4" s="50"/>
      <c r="F4" s="48" t="s">
        <v>21</v>
      </c>
      <c r="G4" s="49"/>
      <c r="H4" s="49"/>
      <c r="I4" s="50"/>
      <c r="J4" s="48" t="s">
        <v>22</v>
      </c>
      <c r="K4" s="49"/>
      <c r="L4" s="49"/>
      <c r="M4" s="50"/>
      <c r="N4" s="58" t="s">
        <v>35</v>
      </c>
    </row>
    <row r="5" spans="1:14" s="14" customFormat="1" ht="21.75" thickBot="1" x14ac:dyDescent="0.25">
      <c r="A5" s="56"/>
      <c r="B5" s="19" t="s">
        <v>2</v>
      </c>
      <c r="C5" s="20" t="s">
        <v>3</v>
      </c>
      <c r="D5" s="17" t="s">
        <v>4</v>
      </c>
      <c r="E5" s="18" t="s">
        <v>3</v>
      </c>
      <c r="F5" s="19" t="s">
        <v>2</v>
      </c>
      <c r="G5" s="20" t="s">
        <v>3</v>
      </c>
      <c r="H5" s="17" t="s">
        <v>4</v>
      </c>
      <c r="I5" s="18" t="s">
        <v>3</v>
      </c>
      <c r="J5" s="21" t="s">
        <v>2</v>
      </c>
      <c r="K5" s="20" t="s">
        <v>3</v>
      </c>
      <c r="L5" s="17" t="s">
        <v>4</v>
      </c>
      <c r="M5" s="18" t="s">
        <v>3</v>
      </c>
      <c r="N5" s="59"/>
    </row>
    <row r="6" spans="1:14" ht="29.25" x14ac:dyDescent="0.6">
      <c r="A6" s="40" t="s">
        <v>6</v>
      </c>
      <c r="B6" s="23">
        <v>16</v>
      </c>
      <c r="C6" s="24">
        <f>B6</f>
        <v>16</v>
      </c>
      <c r="D6" s="25">
        <v>0</v>
      </c>
      <c r="E6" s="26">
        <f>D6</f>
        <v>0</v>
      </c>
      <c r="F6" s="27">
        <v>39</v>
      </c>
      <c r="G6" s="24">
        <f>F6</f>
        <v>39</v>
      </c>
      <c r="H6" s="25">
        <v>0</v>
      </c>
      <c r="I6" s="26">
        <f>H6</f>
        <v>0</v>
      </c>
      <c r="J6" s="28">
        <v>24</v>
      </c>
      <c r="K6" s="24">
        <f>J6</f>
        <v>24</v>
      </c>
      <c r="L6" s="29">
        <v>0</v>
      </c>
      <c r="M6" s="30">
        <f>L6</f>
        <v>0</v>
      </c>
      <c r="N6" s="4"/>
    </row>
    <row r="7" spans="1:14" ht="29.25" x14ac:dyDescent="0.6">
      <c r="A7" s="41" t="s">
        <v>7</v>
      </c>
      <c r="B7" s="23">
        <v>32</v>
      </c>
      <c r="C7" s="31">
        <f>C6+B7</f>
        <v>48</v>
      </c>
      <c r="D7" s="32">
        <v>0</v>
      </c>
      <c r="E7" s="33">
        <f>E6+D7</f>
        <v>0</v>
      </c>
      <c r="F7" s="27">
        <v>36</v>
      </c>
      <c r="G7" s="31">
        <f>G6+F7</f>
        <v>75</v>
      </c>
      <c r="H7" s="32">
        <v>0</v>
      </c>
      <c r="I7" s="33">
        <f>I6+H7</f>
        <v>0</v>
      </c>
      <c r="J7" s="34">
        <v>31</v>
      </c>
      <c r="K7" s="31">
        <f>K6+J7</f>
        <v>55</v>
      </c>
      <c r="L7" s="32">
        <v>0</v>
      </c>
      <c r="M7" s="35">
        <f>M6+L7</f>
        <v>0</v>
      </c>
      <c r="N7" s="3"/>
    </row>
    <row r="8" spans="1:14" ht="29.25" x14ac:dyDescent="0.6">
      <c r="A8" s="41" t="s">
        <v>8</v>
      </c>
      <c r="B8" s="23">
        <v>33</v>
      </c>
      <c r="C8" s="31">
        <f t="shared" ref="C8:C17" si="0">C7+B8</f>
        <v>81</v>
      </c>
      <c r="D8" s="32">
        <v>1</v>
      </c>
      <c r="E8" s="33">
        <f t="shared" ref="E8:M17" si="1">E7+D8</f>
        <v>1</v>
      </c>
      <c r="F8" s="27">
        <v>39</v>
      </c>
      <c r="G8" s="31">
        <f t="shared" si="1"/>
        <v>114</v>
      </c>
      <c r="H8" s="32">
        <v>0</v>
      </c>
      <c r="I8" s="33">
        <f t="shared" si="1"/>
        <v>0</v>
      </c>
      <c r="J8" s="34">
        <v>40</v>
      </c>
      <c r="K8" s="31">
        <f t="shared" si="1"/>
        <v>95</v>
      </c>
      <c r="L8" s="32">
        <v>0</v>
      </c>
      <c r="M8" s="35">
        <f t="shared" si="1"/>
        <v>0</v>
      </c>
      <c r="N8" s="3"/>
    </row>
    <row r="9" spans="1:14" ht="29.25" x14ac:dyDescent="0.6">
      <c r="A9" s="41" t="s">
        <v>9</v>
      </c>
      <c r="B9" s="23">
        <v>43</v>
      </c>
      <c r="C9" s="31">
        <f t="shared" si="0"/>
        <v>124</v>
      </c>
      <c r="D9" s="32">
        <v>0</v>
      </c>
      <c r="E9" s="33">
        <f t="shared" si="1"/>
        <v>1</v>
      </c>
      <c r="F9" s="27">
        <v>31</v>
      </c>
      <c r="G9" s="31">
        <f t="shared" si="1"/>
        <v>145</v>
      </c>
      <c r="H9" s="32">
        <v>3</v>
      </c>
      <c r="I9" s="33">
        <f t="shared" si="1"/>
        <v>3</v>
      </c>
      <c r="J9" s="34">
        <v>20</v>
      </c>
      <c r="K9" s="31">
        <f t="shared" si="1"/>
        <v>115</v>
      </c>
      <c r="L9" s="32">
        <v>0</v>
      </c>
      <c r="M9" s="35">
        <f t="shared" si="1"/>
        <v>0</v>
      </c>
      <c r="N9" s="13"/>
    </row>
    <row r="10" spans="1:14" ht="29.25" x14ac:dyDescent="0.6">
      <c r="A10" s="41" t="s">
        <v>10</v>
      </c>
      <c r="B10" s="23">
        <v>34</v>
      </c>
      <c r="C10" s="31">
        <f t="shared" si="0"/>
        <v>158</v>
      </c>
      <c r="D10" s="32">
        <v>0</v>
      </c>
      <c r="E10" s="33">
        <f t="shared" si="1"/>
        <v>1</v>
      </c>
      <c r="F10" s="27">
        <v>40</v>
      </c>
      <c r="G10" s="31">
        <f t="shared" si="1"/>
        <v>185</v>
      </c>
      <c r="H10" s="32">
        <v>0</v>
      </c>
      <c r="I10" s="33">
        <f t="shared" si="1"/>
        <v>3</v>
      </c>
      <c r="J10" s="34">
        <v>16</v>
      </c>
      <c r="K10" s="31">
        <f t="shared" si="1"/>
        <v>131</v>
      </c>
      <c r="L10" s="32">
        <v>0</v>
      </c>
      <c r="M10" s="35">
        <v>0</v>
      </c>
      <c r="N10" s="3"/>
    </row>
    <row r="11" spans="1:14" ht="29.25" x14ac:dyDescent="0.6">
      <c r="A11" s="41" t="s">
        <v>11</v>
      </c>
      <c r="B11" s="27">
        <v>48</v>
      </c>
      <c r="C11" s="31">
        <f t="shared" si="0"/>
        <v>206</v>
      </c>
      <c r="D11" s="32">
        <v>1</v>
      </c>
      <c r="E11" s="33">
        <f t="shared" si="1"/>
        <v>2</v>
      </c>
      <c r="F11" s="27">
        <v>43</v>
      </c>
      <c r="G11" s="31">
        <f t="shared" si="1"/>
        <v>228</v>
      </c>
      <c r="H11" s="32">
        <v>0</v>
      </c>
      <c r="I11" s="33">
        <f t="shared" si="1"/>
        <v>3</v>
      </c>
      <c r="J11" s="34"/>
      <c r="K11" s="31"/>
      <c r="L11" s="32"/>
      <c r="M11" s="35"/>
      <c r="N11" s="3"/>
    </row>
    <row r="12" spans="1:14" ht="29.25" x14ac:dyDescent="0.6">
      <c r="A12" s="41" t="s">
        <v>12</v>
      </c>
      <c r="B12" s="27">
        <v>37</v>
      </c>
      <c r="C12" s="31">
        <f t="shared" si="0"/>
        <v>243</v>
      </c>
      <c r="D12" s="32">
        <v>0</v>
      </c>
      <c r="E12" s="33">
        <f t="shared" si="1"/>
        <v>2</v>
      </c>
      <c r="F12" s="27">
        <v>39</v>
      </c>
      <c r="G12" s="31">
        <f t="shared" si="1"/>
        <v>267</v>
      </c>
      <c r="H12" s="32">
        <v>2</v>
      </c>
      <c r="I12" s="33">
        <f t="shared" si="1"/>
        <v>5</v>
      </c>
      <c r="J12" s="34"/>
      <c r="K12" s="31"/>
      <c r="L12" s="32"/>
      <c r="M12" s="35"/>
      <c r="N12" s="3"/>
    </row>
    <row r="13" spans="1:14" ht="29.25" x14ac:dyDescent="0.6">
      <c r="A13" s="41" t="s">
        <v>13</v>
      </c>
      <c r="B13" s="27">
        <v>38</v>
      </c>
      <c r="C13" s="31">
        <f t="shared" si="0"/>
        <v>281</v>
      </c>
      <c r="D13" s="32">
        <v>0</v>
      </c>
      <c r="E13" s="33">
        <f t="shared" si="1"/>
        <v>2</v>
      </c>
      <c r="F13" s="27">
        <v>29</v>
      </c>
      <c r="G13" s="31">
        <f t="shared" si="1"/>
        <v>296</v>
      </c>
      <c r="H13" s="32">
        <v>0</v>
      </c>
      <c r="I13" s="33">
        <f t="shared" si="1"/>
        <v>5</v>
      </c>
      <c r="J13" s="34"/>
      <c r="K13" s="31"/>
      <c r="L13" s="32"/>
      <c r="M13" s="35"/>
      <c r="N13" s="3"/>
    </row>
    <row r="14" spans="1:14" ht="29.25" x14ac:dyDescent="0.6">
      <c r="A14" s="41" t="s">
        <v>14</v>
      </c>
      <c r="B14" s="27">
        <v>21</v>
      </c>
      <c r="C14" s="31">
        <f t="shared" si="0"/>
        <v>302</v>
      </c>
      <c r="D14" s="32">
        <v>0</v>
      </c>
      <c r="E14" s="33">
        <f t="shared" si="1"/>
        <v>2</v>
      </c>
      <c r="F14" s="27">
        <v>19</v>
      </c>
      <c r="G14" s="31">
        <f t="shared" si="1"/>
        <v>315</v>
      </c>
      <c r="H14" s="32">
        <v>0</v>
      </c>
      <c r="I14" s="33">
        <f t="shared" si="1"/>
        <v>5</v>
      </c>
      <c r="J14" s="34"/>
      <c r="K14" s="31"/>
      <c r="L14" s="32"/>
      <c r="M14" s="35"/>
      <c r="N14" s="3"/>
    </row>
    <row r="15" spans="1:14" ht="29.25" x14ac:dyDescent="0.6">
      <c r="A15" s="41" t="s">
        <v>15</v>
      </c>
      <c r="B15" s="27">
        <v>36</v>
      </c>
      <c r="C15" s="31">
        <f t="shared" si="0"/>
        <v>338</v>
      </c>
      <c r="D15" s="32">
        <v>0</v>
      </c>
      <c r="E15" s="33">
        <f t="shared" si="1"/>
        <v>2</v>
      </c>
      <c r="F15" s="27">
        <v>22</v>
      </c>
      <c r="G15" s="31">
        <f t="shared" si="1"/>
        <v>337</v>
      </c>
      <c r="H15" s="32">
        <v>0</v>
      </c>
      <c r="I15" s="33">
        <f t="shared" si="1"/>
        <v>5</v>
      </c>
      <c r="J15" s="34"/>
      <c r="K15" s="31"/>
      <c r="L15" s="32"/>
      <c r="M15" s="35"/>
      <c r="N15" s="3"/>
    </row>
    <row r="16" spans="1:14" ht="29.25" x14ac:dyDescent="0.6">
      <c r="A16" s="41" t="s">
        <v>16</v>
      </c>
      <c r="B16" s="27">
        <v>17</v>
      </c>
      <c r="C16" s="31">
        <f t="shared" si="0"/>
        <v>355</v>
      </c>
      <c r="D16" s="32">
        <v>0</v>
      </c>
      <c r="E16" s="33">
        <f t="shared" si="1"/>
        <v>2</v>
      </c>
      <c r="F16" s="27">
        <v>21</v>
      </c>
      <c r="G16" s="31">
        <f t="shared" si="1"/>
        <v>358</v>
      </c>
      <c r="H16" s="32">
        <v>0</v>
      </c>
      <c r="I16" s="33">
        <f t="shared" si="1"/>
        <v>5</v>
      </c>
      <c r="J16" s="34"/>
      <c r="K16" s="31"/>
      <c r="L16" s="32"/>
      <c r="M16" s="35"/>
      <c r="N16" s="3"/>
    </row>
    <row r="17" spans="1:14" ht="30" thickBot="1" x14ac:dyDescent="0.65">
      <c r="A17" s="42" t="s">
        <v>17</v>
      </c>
      <c r="B17" s="27">
        <v>33</v>
      </c>
      <c r="C17" s="31">
        <f t="shared" si="0"/>
        <v>388</v>
      </c>
      <c r="D17" s="36">
        <v>0</v>
      </c>
      <c r="E17" s="33">
        <f t="shared" si="1"/>
        <v>2</v>
      </c>
      <c r="F17" s="27">
        <v>28</v>
      </c>
      <c r="G17" s="31">
        <f t="shared" si="1"/>
        <v>386</v>
      </c>
      <c r="H17" s="36">
        <v>1</v>
      </c>
      <c r="I17" s="33">
        <f t="shared" si="1"/>
        <v>6</v>
      </c>
      <c r="J17" s="37"/>
      <c r="K17" s="31"/>
      <c r="L17" s="38"/>
      <c r="M17" s="39"/>
      <c r="N17" s="5"/>
    </row>
    <row r="18" spans="1:14" ht="27" thickBot="1" x14ac:dyDescent="0.45">
      <c r="A18" s="22" t="s">
        <v>19</v>
      </c>
      <c r="B18" s="51">
        <f>C17*100000/28833</f>
        <v>1345.6802968820448</v>
      </c>
      <c r="C18" s="52"/>
      <c r="D18" s="51">
        <f>E17*100000/28833</f>
        <v>6.9364963756806439</v>
      </c>
      <c r="E18" s="52"/>
      <c r="F18" s="53">
        <f>G17*100000/28952</f>
        <v>1333.2412268582482</v>
      </c>
      <c r="G18" s="54"/>
      <c r="H18" s="51">
        <f>I17*100000/28952</f>
        <v>20.72395689416966</v>
      </c>
      <c r="I18" s="52"/>
      <c r="J18" s="46">
        <f>K9*100000/28952</f>
        <v>397.20917380491846</v>
      </c>
      <c r="K18" s="47"/>
      <c r="L18" s="46">
        <f>M9*100000/28952</f>
        <v>0</v>
      </c>
      <c r="M18" s="47"/>
      <c r="N18" s="22"/>
    </row>
    <row r="20" spans="1:14" x14ac:dyDescent="0.35">
      <c r="A20" s="2" t="s">
        <v>38</v>
      </c>
    </row>
  </sheetData>
  <mergeCells count="14">
    <mergeCell ref="A4:A5"/>
    <mergeCell ref="A1:M1"/>
    <mergeCell ref="A2:M2"/>
    <mergeCell ref="A3:M3"/>
    <mergeCell ref="N4:N5"/>
    <mergeCell ref="L18:M18"/>
    <mergeCell ref="B4:E4"/>
    <mergeCell ref="F4:I4"/>
    <mergeCell ref="J4:M4"/>
    <mergeCell ref="B18:C18"/>
    <mergeCell ref="D18:E18"/>
    <mergeCell ref="F18:G18"/>
    <mergeCell ref="H18:I18"/>
    <mergeCell ref="J18:K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zoomScale="90" zoomScaleNormal="90" workbookViewId="0">
      <selection activeCell="L14" sqref="L14"/>
    </sheetView>
  </sheetViews>
  <sheetFormatPr defaultRowHeight="18.75" x14ac:dyDescent="0.3"/>
  <cols>
    <col min="1" max="1" width="8.125" style="1" customWidth="1"/>
    <col min="2" max="2" width="7" style="1" customWidth="1"/>
    <col min="3" max="10" width="6.5" style="1" bestFit="1" customWidth="1"/>
    <col min="11" max="26" width="6.5" style="1" customWidth="1"/>
    <col min="27" max="27" width="6.5" style="1" bestFit="1" customWidth="1"/>
    <col min="28" max="28" width="7.75" style="1" customWidth="1"/>
    <col min="29" max="29" width="6.5" style="1" customWidth="1"/>
    <col min="30" max="30" width="8.375" style="1" customWidth="1"/>
    <col min="31" max="31" width="6.5" style="1" customWidth="1"/>
    <col min="32" max="16384" width="9" style="1"/>
  </cols>
  <sheetData>
    <row r="1" spans="1:31" x14ac:dyDescent="0.3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1" x14ac:dyDescent="0.3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1" x14ac:dyDescent="0.3">
      <c r="A3" s="67" t="s">
        <v>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1" s="12" customFormat="1" ht="29.25" customHeight="1" x14ac:dyDescent="0.2">
      <c r="A4" s="68" t="s">
        <v>32</v>
      </c>
      <c r="B4" s="64" t="s">
        <v>33</v>
      </c>
      <c r="C4" s="63" t="s">
        <v>6</v>
      </c>
      <c r="D4" s="63"/>
      <c r="E4" s="63" t="s">
        <v>7</v>
      </c>
      <c r="F4" s="63"/>
      <c r="G4" s="63" t="s">
        <v>8</v>
      </c>
      <c r="H4" s="63"/>
      <c r="I4" s="63" t="s">
        <v>9</v>
      </c>
      <c r="J4" s="63"/>
      <c r="K4" s="63" t="s">
        <v>10</v>
      </c>
      <c r="L4" s="63"/>
      <c r="M4" s="63" t="s">
        <v>11</v>
      </c>
      <c r="N4" s="63"/>
      <c r="O4" s="63" t="s">
        <v>12</v>
      </c>
      <c r="P4" s="63"/>
      <c r="Q4" s="63" t="s">
        <v>13</v>
      </c>
      <c r="R4" s="63"/>
      <c r="S4" s="63" t="s">
        <v>14</v>
      </c>
      <c r="T4" s="63"/>
      <c r="U4" s="63" t="s">
        <v>15</v>
      </c>
      <c r="V4" s="63"/>
      <c r="W4" s="63" t="s">
        <v>16</v>
      </c>
      <c r="X4" s="63"/>
      <c r="Y4" s="63" t="s">
        <v>17</v>
      </c>
      <c r="Z4" s="63"/>
      <c r="AA4" s="63" t="s">
        <v>25</v>
      </c>
      <c r="AB4" s="63"/>
      <c r="AC4" s="63"/>
      <c r="AD4" s="63"/>
      <c r="AE4" s="11"/>
    </row>
    <row r="5" spans="1:31" s="12" customFormat="1" ht="37.5" customHeight="1" x14ac:dyDescent="0.2">
      <c r="A5" s="69"/>
      <c r="B5" s="65"/>
      <c r="C5" s="43" t="s">
        <v>2</v>
      </c>
      <c r="D5" s="43" t="s">
        <v>4</v>
      </c>
      <c r="E5" s="43" t="s">
        <v>2</v>
      </c>
      <c r="F5" s="43" t="s">
        <v>4</v>
      </c>
      <c r="G5" s="43" t="s">
        <v>2</v>
      </c>
      <c r="H5" s="43" t="s">
        <v>4</v>
      </c>
      <c r="I5" s="43" t="s">
        <v>2</v>
      </c>
      <c r="J5" s="43" t="s">
        <v>4</v>
      </c>
      <c r="K5" s="43" t="s">
        <v>2</v>
      </c>
      <c r="L5" s="43" t="s">
        <v>4</v>
      </c>
      <c r="M5" s="43" t="s">
        <v>2</v>
      </c>
      <c r="N5" s="43" t="s">
        <v>4</v>
      </c>
      <c r="O5" s="43" t="s">
        <v>2</v>
      </c>
      <c r="P5" s="43" t="s">
        <v>4</v>
      </c>
      <c r="Q5" s="43" t="s">
        <v>2</v>
      </c>
      <c r="R5" s="43" t="s">
        <v>4</v>
      </c>
      <c r="S5" s="43" t="s">
        <v>2</v>
      </c>
      <c r="T5" s="43" t="s">
        <v>4</v>
      </c>
      <c r="U5" s="43" t="s">
        <v>2</v>
      </c>
      <c r="V5" s="43" t="s">
        <v>4</v>
      </c>
      <c r="W5" s="43" t="s">
        <v>2</v>
      </c>
      <c r="X5" s="43" t="s">
        <v>4</v>
      </c>
      <c r="Y5" s="43" t="s">
        <v>2</v>
      </c>
      <c r="Z5" s="43" t="s">
        <v>4</v>
      </c>
      <c r="AA5" s="43" t="s">
        <v>2</v>
      </c>
      <c r="AB5" s="44" t="s">
        <v>34</v>
      </c>
      <c r="AC5" s="43" t="s">
        <v>4</v>
      </c>
      <c r="AD5" s="44" t="s">
        <v>34</v>
      </c>
      <c r="AE5" s="11"/>
    </row>
    <row r="6" spans="1:31" x14ac:dyDescent="0.3">
      <c r="A6" s="9" t="s">
        <v>26</v>
      </c>
      <c r="B6" s="16">
        <v>4176</v>
      </c>
      <c r="C6" s="8">
        <v>2</v>
      </c>
      <c r="D6" s="8">
        <v>0</v>
      </c>
      <c r="E6" s="8">
        <v>2</v>
      </c>
      <c r="F6" s="8">
        <v>0</v>
      </c>
      <c r="G6" s="8">
        <v>2</v>
      </c>
      <c r="H6" s="8">
        <v>0</v>
      </c>
      <c r="I6" s="8">
        <v>1</v>
      </c>
      <c r="J6" s="8">
        <v>0</v>
      </c>
      <c r="K6" s="8">
        <v>1</v>
      </c>
      <c r="L6" s="8">
        <v>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>
        <f t="shared" ref="AA6:AA13" si="0">C6+E6+G6+I6+K6+M6+O6+Q6+S6+U6+W6+Y6</f>
        <v>8</v>
      </c>
      <c r="AB6" s="45">
        <f t="shared" ref="AB6:AB12" si="1">AA6*100000/B6</f>
        <v>191.57088122605364</v>
      </c>
      <c r="AC6" s="8">
        <f t="shared" ref="AC6:AC13" si="2">D6+F6+H6+J6+L6+N6+P6+R6+T6+V6+X6+Z6</f>
        <v>0</v>
      </c>
      <c r="AD6" s="15">
        <f t="shared" ref="AD6:AD12" si="3">AC6*100000/B6</f>
        <v>0</v>
      </c>
      <c r="AE6" s="10"/>
    </row>
    <row r="7" spans="1:31" x14ac:dyDescent="0.3">
      <c r="A7" s="9" t="s">
        <v>27</v>
      </c>
      <c r="B7" s="16">
        <v>7458</v>
      </c>
      <c r="C7" s="8">
        <v>5</v>
      </c>
      <c r="D7" s="8">
        <v>0</v>
      </c>
      <c r="E7" s="8">
        <v>5</v>
      </c>
      <c r="F7" s="8">
        <v>0</v>
      </c>
      <c r="G7" s="8">
        <v>8</v>
      </c>
      <c r="H7" s="8">
        <v>0</v>
      </c>
      <c r="I7" s="8">
        <v>1</v>
      </c>
      <c r="J7" s="8">
        <v>0</v>
      </c>
      <c r="K7" s="8">
        <v>3</v>
      </c>
      <c r="L7" s="8">
        <v>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f t="shared" si="0"/>
        <v>22</v>
      </c>
      <c r="AB7" s="45">
        <f t="shared" si="1"/>
        <v>294.9852507374631</v>
      </c>
      <c r="AC7" s="8">
        <f t="shared" si="2"/>
        <v>0</v>
      </c>
      <c r="AD7" s="15">
        <f t="shared" si="3"/>
        <v>0</v>
      </c>
      <c r="AE7" s="10"/>
    </row>
    <row r="8" spans="1:31" x14ac:dyDescent="0.3">
      <c r="A8" s="9" t="s">
        <v>28</v>
      </c>
      <c r="B8" s="16">
        <v>3561</v>
      </c>
      <c r="C8" s="8">
        <v>0</v>
      </c>
      <c r="D8" s="8">
        <v>0</v>
      </c>
      <c r="E8" s="8">
        <v>3</v>
      </c>
      <c r="F8" s="8">
        <v>0</v>
      </c>
      <c r="G8" s="8">
        <v>2</v>
      </c>
      <c r="H8" s="8">
        <v>0</v>
      </c>
      <c r="I8" s="8">
        <v>2</v>
      </c>
      <c r="J8" s="8">
        <v>0</v>
      </c>
      <c r="K8" s="8">
        <v>0</v>
      </c>
      <c r="L8" s="8">
        <v>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f t="shared" si="0"/>
        <v>7</v>
      </c>
      <c r="AB8" s="45">
        <f t="shared" si="1"/>
        <v>196.57399606852007</v>
      </c>
      <c r="AC8" s="8">
        <f t="shared" si="2"/>
        <v>0</v>
      </c>
      <c r="AD8" s="15">
        <f t="shared" si="3"/>
        <v>0</v>
      </c>
      <c r="AE8" s="10"/>
    </row>
    <row r="9" spans="1:31" x14ac:dyDescent="0.3">
      <c r="A9" s="9" t="s">
        <v>29</v>
      </c>
      <c r="B9" s="16">
        <v>4070</v>
      </c>
      <c r="C9" s="8">
        <v>3</v>
      </c>
      <c r="D9" s="8">
        <v>0</v>
      </c>
      <c r="E9" s="8">
        <v>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f t="shared" si="0"/>
        <v>6</v>
      </c>
      <c r="AB9" s="45">
        <f t="shared" si="1"/>
        <v>147.42014742014743</v>
      </c>
      <c r="AC9" s="8">
        <f t="shared" si="2"/>
        <v>0</v>
      </c>
      <c r="AD9" s="15">
        <f t="shared" si="3"/>
        <v>0</v>
      </c>
      <c r="AE9" s="10"/>
    </row>
    <row r="10" spans="1:31" x14ac:dyDescent="0.3">
      <c r="A10" s="9" t="s">
        <v>30</v>
      </c>
      <c r="B10" s="16">
        <v>2327</v>
      </c>
      <c r="C10" s="8">
        <v>1</v>
      </c>
      <c r="D10" s="8">
        <v>0</v>
      </c>
      <c r="E10" s="8">
        <v>5</v>
      </c>
      <c r="F10" s="8">
        <v>0</v>
      </c>
      <c r="G10" s="8">
        <v>4</v>
      </c>
      <c r="H10" s="8">
        <v>0</v>
      </c>
      <c r="I10" s="8">
        <v>2</v>
      </c>
      <c r="J10" s="8">
        <v>0</v>
      </c>
      <c r="K10" s="8">
        <v>2</v>
      </c>
      <c r="L10" s="8">
        <v>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f t="shared" si="0"/>
        <v>14</v>
      </c>
      <c r="AB10" s="45">
        <f t="shared" si="1"/>
        <v>601.6330038676407</v>
      </c>
      <c r="AC10" s="8">
        <f t="shared" si="2"/>
        <v>0</v>
      </c>
      <c r="AD10" s="15">
        <f t="shared" si="3"/>
        <v>0</v>
      </c>
      <c r="AE10" s="10"/>
    </row>
    <row r="11" spans="1:31" x14ac:dyDescent="0.3">
      <c r="A11" s="9" t="s">
        <v>31</v>
      </c>
      <c r="B11" s="16">
        <v>7360</v>
      </c>
      <c r="C11" s="8">
        <v>11</v>
      </c>
      <c r="D11" s="8">
        <v>0</v>
      </c>
      <c r="E11" s="8">
        <v>7</v>
      </c>
      <c r="F11" s="8">
        <v>0</v>
      </c>
      <c r="G11" s="8">
        <v>15</v>
      </c>
      <c r="H11" s="8">
        <v>0</v>
      </c>
      <c r="I11" s="8">
        <v>11</v>
      </c>
      <c r="J11" s="8">
        <v>0</v>
      </c>
      <c r="K11" s="8">
        <v>9</v>
      </c>
      <c r="L11" s="8">
        <v>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f t="shared" si="0"/>
        <v>53</v>
      </c>
      <c r="AB11" s="45">
        <f t="shared" si="1"/>
        <v>720.10869565217388</v>
      </c>
      <c r="AC11" s="8">
        <f t="shared" si="2"/>
        <v>0</v>
      </c>
      <c r="AD11" s="15">
        <f t="shared" si="3"/>
        <v>0</v>
      </c>
      <c r="AE11" s="10"/>
    </row>
    <row r="12" spans="1:31" s="7" customFormat="1" x14ac:dyDescent="0.3">
      <c r="A12" s="8" t="s">
        <v>18</v>
      </c>
      <c r="B12" s="15">
        <f>SUM(B6:B11)</f>
        <v>28952</v>
      </c>
      <c r="C12" s="8">
        <f>SUM(C6:C11)</f>
        <v>22</v>
      </c>
      <c r="D12" s="8">
        <f t="shared" ref="D12:Z12" si="4">SUM(D6:D11)</f>
        <v>0</v>
      </c>
      <c r="E12" s="8">
        <f t="shared" si="4"/>
        <v>24</v>
      </c>
      <c r="F12" s="8">
        <f t="shared" si="4"/>
        <v>0</v>
      </c>
      <c r="G12" s="8">
        <f t="shared" si="4"/>
        <v>31</v>
      </c>
      <c r="H12" s="8">
        <f t="shared" si="4"/>
        <v>0</v>
      </c>
      <c r="I12" s="8">
        <f t="shared" si="4"/>
        <v>17</v>
      </c>
      <c r="J12" s="8">
        <f t="shared" si="4"/>
        <v>0</v>
      </c>
      <c r="K12" s="8">
        <f t="shared" si="4"/>
        <v>16</v>
      </c>
      <c r="L12" s="8">
        <f t="shared" si="4"/>
        <v>0</v>
      </c>
      <c r="M12" s="8">
        <f t="shared" si="4"/>
        <v>0</v>
      </c>
      <c r="N12" s="8">
        <f t="shared" si="4"/>
        <v>0</v>
      </c>
      <c r="O12" s="8">
        <f t="shared" si="4"/>
        <v>0</v>
      </c>
      <c r="P12" s="8">
        <f t="shared" si="4"/>
        <v>0</v>
      </c>
      <c r="Q12" s="8">
        <f t="shared" si="4"/>
        <v>0</v>
      </c>
      <c r="R12" s="8">
        <f t="shared" si="4"/>
        <v>0</v>
      </c>
      <c r="S12" s="8">
        <f t="shared" si="4"/>
        <v>0</v>
      </c>
      <c r="T12" s="8">
        <f t="shared" si="4"/>
        <v>0</v>
      </c>
      <c r="U12" s="8">
        <f t="shared" si="4"/>
        <v>0</v>
      </c>
      <c r="V12" s="8">
        <f t="shared" si="4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  <c r="AA12" s="8">
        <f t="shared" si="0"/>
        <v>110</v>
      </c>
      <c r="AB12" s="45">
        <f t="shared" si="1"/>
        <v>379.93920972644378</v>
      </c>
      <c r="AC12" s="8">
        <f t="shared" si="2"/>
        <v>0</v>
      </c>
      <c r="AD12" s="15">
        <f t="shared" si="3"/>
        <v>0</v>
      </c>
      <c r="AE12" s="6"/>
    </row>
    <row r="13" spans="1:31" x14ac:dyDescent="0.3">
      <c r="A13" s="60" t="s">
        <v>36</v>
      </c>
      <c r="B13" s="61"/>
      <c r="C13" s="8">
        <v>2</v>
      </c>
      <c r="D13" s="8">
        <v>0</v>
      </c>
      <c r="E13" s="8">
        <v>7</v>
      </c>
      <c r="F13" s="8">
        <v>0</v>
      </c>
      <c r="G13" s="8">
        <v>9</v>
      </c>
      <c r="H13" s="8">
        <v>0</v>
      </c>
      <c r="I13" s="8">
        <v>3</v>
      </c>
      <c r="J13" s="8">
        <v>0</v>
      </c>
      <c r="K13" s="8">
        <v>0</v>
      </c>
      <c r="L13" s="8"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f t="shared" si="0"/>
        <v>21</v>
      </c>
      <c r="AB13" s="8"/>
      <c r="AC13" s="8">
        <f t="shared" si="2"/>
        <v>0</v>
      </c>
      <c r="AD13" s="8"/>
    </row>
    <row r="14" spans="1:31" x14ac:dyDescent="0.3">
      <c r="A14" s="62" t="s">
        <v>37</v>
      </c>
      <c r="B14" s="62"/>
      <c r="C14" s="8">
        <f>SUM(C12:C13)</f>
        <v>24</v>
      </c>
      <c r="D14" s="8">
        <f t="shared" ref="D14:AC14" si="5">SUM(D12:D13)</f>
        <v>0</v>
      </c>
      <c r="E14" s="8">
        <f t="shared" si="5"/>
        <v>31</v>
      </c>
      <c r="F14" s="8">
        <f t="shared" si="5"/>
        <v>0</v>
      </c>
      <c r="G14" s="8">
        <f t="shared" si="5"/>
        <v>40</v>
      </c>
      <c r="H14" s="8">
        <f t="shared" si="5"/>
        <v>0</v>
      </c>
      <c r="I14" s="8">
        <f t="shared" si="5"/>
        <v>20</v>
      </c>
      <c r="J14" s="8">
        <f t="shared" si="5"/>
        <v>0</v>
      </c>
      <c r="K14" s="8">
        <f t="shared" si="5"/>
        <v>16</v>
      </c>
      <c r="L14" s="8">
        <f t="shared" si="5"/>
        <v>0</v>
      </c>
      <c r="M14" s="8">
        <f t="shared" si="5"/>
        <v>0</v>
      </c>
      <c r="N14" s="8">
        <f t="shared" si="5"/>
        <v>0</v>
      </c>
      <c r="O14" s="8">
        <f t="shared" si="5"/>
        <v>0</v>
      </c>
      <c r="P14" s="8">
        <f t="shared" si="5"/>
        <v>0</v>
      </c>
      <c r="Q14" s="8">
        <f t="shared" si="5"/>
        <v>0</v>
      </c>
      <c r="R14" s="8">
        <f t="shared" si="5"/>
        <v>0</v>
      </c>
      <c r="S14" s="8">
        <f t="shared" si="5"/>
        <v>0</v>
      </c>
      <c r="T14" s="8">
        <f t="shared" si="5"/>
        <v>0</v>
      </c>
      <c r="U14" s="8">
        <f t="shared" si="5"/>
        <v>0</v>
      </c>
      <c r="V14" s="8">
        <f t="shared" si="5"/>
        <v>0</v>
      </c>
      <c r="W14" s="8">
        <f t="shared" si="5"/>
        <v>0</v>
      </c>
      <c r="X14" s="8">
        <f t="shared" si="5"/>
        <v>0</v>
      </c>
      <c r="Y14" s="8">
        <f t="shared" si="5"/>
        <v>0</v>
      </c>
      <c r="Z14" s="8">
        <f t="shared" si="5"/>
        <v>0</v>
      </c>
      <c r="AA14" s="8">
        <f t="shared" si="5"/>
        <v>131</v>
      </c>
      <c r="AB14" s="8">
        <f t="shared" si="5"/>
        <v>379.93920972644378</v>
      </c>
      <c r="AC14" s="8">
        <f t="shared" si="5"/>
        <v>0</v>
      </c>
      <c r="AD14" s="7"/>
    </row>
  </sheetData>
  <mergeCells count="20">
    <mergeCell ref="AA4:AD4"/>
    <mergeCell ref="B4:B5"/>
    <mergeCell ref="A1:AD1"/>
    <mergeCell ref="A2:AD2"/>
    <mergeCell ref="A3:AD3"/>
    <mergeCell ref="I4:J4"/>
    <mergeCell ref="K4:L4"/>
    <mergeCell ref="M4:N4"/>
    <mergeCell ref="O4:P4"/>
    <mergeCell ref="Q4:R4"/>
    <mergeCell ref="S4:T4"/>
    <mergeCell ref="A4:A5"/>
    <mergeCell ref="C4:D4"/>
    <mergeCell ref="E4:F4"/>
    <mergeCell ref="G4:H4"/>
    <mergeCell ref="A13:B13"/>
    <mergeCell ref="A14:B14"/>
    <mergeCell ref="U4:V4"/>
    <mergeCell ref="W4:X4"/>
    <mergeCell ref="Y4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รายเดือน</vt:lpstr>
      <vt:lpstr>รายตำบล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2018-01-09T03:59:38Z</dcterms:created>
  <dcterms:modified xsi:type="dcterms:W3CDTF">2018-03-19T02:39:51Z</dcterms:modified>
</cp:coreProperties>
</file>